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transparencia\portal\2025\2025-T3\xviia_2025_t3\"/>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Tabla_472796" sheetId="5" r:id="rId5"/>
  </sheets>
  <definedNames>
    <definedName name="Hidden_18">Hidden_1!$A$1:$A$2</definedName>
    <definedName name="Hidden_210">Hidden_2!$A$1:$A$10</definedName>
    <definedName name="Hidden_315">Hidden_3!$A$1:$A$2</definedName>
  </definedNames>
  <calcPr calcId="162913"/>
</workbook>
</file>

<file path=xl/calcChain.xml><?xml version="1.0" encoding="utf-8"?>
<calcChain xmlns="http://schemas.openxmlformats.org/spreadsheetml/2006/main">
  <c r="M24" i="1" l="1"/>
  <c r="M25" i="1"/>
  <c r="M23" i="1"/>
  <c r="M22" i="1"/>
  <c r="M21" i="1"/>
  <c r="M20" i="1"/>
  <c r="M19" i="1"/>
  <c r="M18" i="1"/>
  <c r="M17" i="1"/>
  <c r="M16" i="1"/>
  <c r="M15" i="1"/>
  <c r="M14" i="1"/>
  <c r="M13" i="1"/>
  <c r="M12" i="1"/>
  <c r="M11" i="1"/>
  <c r="M10" i="1"/>
  <c r="M9" i="1"/>
  <c r="M8" i="1"/>
</calcChain>
</file>

<file path=xl/sharedStrings.xml><?xml version="1.0" encoding="utf-8"?>
<sst xmlns="http://schemas.openxmlformats.org/spreadsheetml/2006/main" count="620" uniqueCount="98">
  <si>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</si>
  <si>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</si>
  <si>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</si>
  <si>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</si>
  <si>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</si>
  <si>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</si>
  <si>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</si>
  <si>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</si>
  <si>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</si>
  <si>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</si>
  <si>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</si>
  <si>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</si>
  <si>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</si>
  <si>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</si>
  <si>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</si>
  <si>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</si>
  <si>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</si>
  <si>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</si>
  <si>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</si>
  <si>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</si>
  <si>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</si>
  <si>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</si>
  <si>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</si>
  <si>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</si>
  <si>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</si>
  <si>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</si>
  <si>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</si>
  <si>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</si>
  <si>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</si>
  <si>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</si>
  <si>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</si>
  <si>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</si>
  <si>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</si>
  <si>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</si>
  <si>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</si>
  <si>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</si>
  <si>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</si>
  <si>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</si>
  <si>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</si>
  <si>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</si>
  <si>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</si>
  <si>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</si>
  <si>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</si>
  <si>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</si>
  <si>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</si>
  <si>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</si>
  <si>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</si>
  <si>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</si>
  <si>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</si>
  <si>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</si>
  <si>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</si>
  <si>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</si>
  <si>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</si>
  <si>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</si>
  <si>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</si>
  <si>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</si>
  <si>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</si>
  <si>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</si>
  <si>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</si>
  <si>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</si>
  <si>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</si>
  <si>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</si>
  <si>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</si>
  <si>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</si>
  <si>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</si>
  <si>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</si>
  <si>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</si>
  <si>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</si>
  <si>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</si>
  <si>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</si>
  <si>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</si>
  <si>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</si>
  <si>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</si>
  <si>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</si>
  <si>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</si>
  <si>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</si>
  <si>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</si>
  <si>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</si>
  <si>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</si>
  <si>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</si>
  <si>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</si>
  <si>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https://transparencia.finanzas.cdmx.gob.mx/repositorio/public/upload/repositorio/DGAyF/2025/scp/fracc_XVII/F17_2025_sanciones.pdf</t>
  </si>
  <si>
    <t>Subdirección de Control de Personal de la Dirección de Administración de Capital Humano en la Dirección General de Administración y Finanzas</t>
  </si>
  <si>
    <t>COORDINADOR (A) EJECUTIVO (A)</t>
  </si>
  <si>
    <t>JEFE (A) DE UNIDAD DEPARTAMENTAL "A"</t>
  </si>
  <si>
    <t>SUBDIRECTOR (A) "A"</t>
  </si>
  <si>
    <t>DIRECTOR (A) "B"</t>
  </si>
  <si>
    <t>DIRECTOR (A) EJECUTIVO (A) "A"</t>
  </si>
  <si>
    <t>DIRECTOR (A) EJECUTIVO (A) "B"</t>
  </si>
  <si>
    <t>VER NOTA ACLARATORIA EN LA COLUMNA NOTA</t>
  </si>
  <si>
    <t>COORDINACION EJECUTIVA DE VERIFICACION DE COMERCIO EXTERIOR</t>
  </si>
  <si>
    <t>Ver nota aclaratoria en la columna Nota</t>
  </si>
  <si>
    <t>Vacante</t>
  </si>
  <si>
    <t>https://transparencia.finanzas.cdmx.gob.mx/repositorio/public/upload/repositorio/DGAyF/2025/scp/fracc_XVII/F17_2025_curricular-Comercio.bis.pdf</t>
  </si>
  <si>
    <t>https://transparencia.finanzas.cdmx.gob.mx/repositorio/public/upload/repositorio/DGAyF/2025/scp/fracc_XVII_perfiles/F17_2025_perfil-Comercio.pdf</t>
  </si>
  <si>
    <t>https://transparencia.finanzas.cdmx.gob.mx/repositorio/public/upload/repositorio/DGAyF/2025/scp/fracc_XVII/vacante_2025.pdf</t>
  </si>
  <si>
    <t>Respecto a las columnas Nombre (s), Primer apellido, Segundo apellido, Nivel máximo de estudios concluido y comprobable (catálogo), Carrera genérica, en su caso, Tabla_472796, se expone: ELIMINADO El nombre e información curricular de los (as) servidores (as) públicos de Estructura adscritos (as) a la Coordinación Ejecutiva de Verificación de Comercio Exterior de la Tesorería de la Ciudad de México, se elimina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servidores (as) públicos (as)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17a_artículo 121, inciso a) fracción XVII de la Ley de Transparencia, Acceso a la Información Pública y Rendición de Cuentas de la Ciudad de México y formato A121Fr17A_artículo 70 Fracción XVII de la Ley General de Transparencia (Información curricular). 3.- PARTES CLASIFICADAS Nombre e información curricular de los (as) servidores (as) públicos (as) de Estructura adscritos (as) a la Coordinación Ejecutiva de Verificación de Comercio Exterior de la Tesorería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</si>
  <si>
    <t>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</si>
</sst>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0" fontId="4" fillId="0" borderId="0" xfId="0" applyFont="1"/>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5/scp/fracc_XVII/vacante_2025.pdf" TargetMode="External"/><Relationship Id="rId13" Type="http://schemas.openxmlformats.org/officeDocument/2006/relationships/hyperlink" Target="https://transparencia.finanzas.cdmx.gob.mx/repositorio/public/upload/repositorio/DGAyF/2025/scp/fracc_XVII/F17_2025_sanciones.pdf" TargetMode="External"/><Relationship Id="rId18" Type="http://schemas.openxmlformats.org/officeDocument/2006/relationships/hyperlink" Target="https://transparencia.finanzas.cdmx.gob.mx/repositorio/public/upload/repositorio/DGAyF/2025/scp/fracc_XVII/F17_2025_sanciones.pdf" TargetMode="External"/><Relationship Id="rId26" Type="http://schemas.openxmlformats.org/officeDocument/2006/relationships/hyperlink" Target="https://transparencia.finanzas.cdmx.gob.mx/repositorio/public/upload/repositorio/DGAyF/2025/scp/fracc_XVII/F17_2025_sanciones.pdf" TargetMode="External"/><Relationship Id="rId3" Type="http://schemas.openxmlformats.org/officeDocument/2006/relationships/hyperlink" Target="https://transparencia.finanzas.cdmx.gob.mx/repositorio/public/upload/repositorio/DGAyF/2025/scp/fracc_XVII/vacante_2025.pdf" TargetMode="External"/><Relationship Id="rId21" Type="http://schemas.openxmlformats.org/officeDocument/2006/relationships/hyperlink" Target="https://transparencia.finanzas.cdmx.gob.mx/repositorio/public/upload/repositorio/DGAyF/2025/scp/fracc_XVII/F17_2025_sanciones.pdf" TargetMode="External"/><Relationship Id="rId7" Type="http://schemas.openxmlformats.org/officeDocument/2006/relationships/hyperlink" Target="https://transparencia.finanzas.cdmx.gob.mx/repositorio/public/upload/repositorio/DGAyF/2025/scp/fracc_XVII/vacante_2025.pdf" TargetMode="External"/><Relationship Id="rId12" Type="http://schemas.openxmlformats.org/officeDocument/2006/relationships/hyperlink" Target="https://transparencia.finanzas.cdmx.gob.mx/repositorio/public/upload/repositorio/DGAyF/2025/scp/fracc_XVII/F17_2025_sanciones.pdf" TargetMode="External"/><Relationship Id="rId17" Type="http://schemas.openxmlformats.org/officeDocument/2006/relationships/hyperlink" Target="https://transparencia.finanzas.cdmx.gob.mx/repositorio/public/upload/repositorio/DGAyF/2025/scp/fracc_XVII/F17_2025_sanciones.pdf" TargetMode="External"/><Relationship Id="rId25" Type="http://schemas.openxmlformats.org/officeDocument/2006/relationships/hyperlink" Target="https://transparencia.finanzas.cdmx.gob.mx/repositorio/public/upload/repositorio/DGAyF/2025/scp/fracc_XVII/F17_2025_sanciones.pdf" TargetMode="External"/><Relationship Id="rId2" Type="http://schemas.openxmlformats.org/officeDocument/2006/relationships/hyperlink" Target="https://transparencia.finanzas.cdmx.gob.mx/repositorio/public/upload/repositorio/DGAyF/2025/scp/fracc_XVII_perfiles/F17_2025_perfil-Comercio.pdf" TargetMode="External"/><Relationship Id="rId16" Type="http://schemas.openxmlformats.org/officeDocument/2006/relationships/hyperlink" Target="https://transparencia.finanzas.cdmx.gob.mx/repositorio/public/upload/repositorio/DGAyF/2025/scp/fracc_XVII/F17_2025_sanciones.pdf" TargetMode="External"/><Relationship Id="rId20" Type="http://schemas.openxmlformats.org/officeDocument/2006/relationships/hyperlink" Target="https://transparencia.finanzas.cdmx.gob.mx/repositorio/public/upload/repositorio/DGAyF/2025/scp/fracc_XVII/F17_2025_sanciones.pdf" TargetMode="External"/><Relationship Id="rId1" Type="http://schemas.openxmlformats.org/officeDocument/2006/relationships/hyperlink" Target="https://transparencia.finanzas.cdmx.gob.mx/repositorio/public/upload/repositorio/DGAyF/2025/scp/fracc_XVII/F17_2025_sanciones.pdf" TargetMode="External"/><Relationship Id="rId6" Type="http://schemas.openxmlformats.org/officeDocument/2006/relationships/hyperlink" Target="https://transparencia.finanzas.cdmx.gob.mx/repositorio/public/upload/repositorio/DGAyF/2025/scp/fracc_XVII/vacante_2025.pdf" TargetMode="External"/><Relationship Id="rId11" Type="http://schemas.openxmlformats.org/officeDocument/2006/relationships/hyperlink" Target="https://transparencia.finanzas.cdmx.gob.mx/repositorio/public/upload/repositorio/DGAyF/2025/scp/fracc_XVII/F17_2025_sanciones.pdf" TargetMode="External"/><Relationship Id="rId24" Type="http://schemas.openxmlformats.org/officeDocument/2006/relationships/hyperlink" Target="https://transparencia.finanzas.cdmx.gob.mx/repositorio/public/upload/repositorio/DGAyF/2025/scp/fracc_XVII/F17_2025_sanciones.pdf" TargetMode="External"/><Relationship Id="rId5" Type="http://schemas.openxmlformats.org/officeDocument/2006/relationships/hyperlink" Target="https://transparencia.finanzas.cdmx.gob.mx/repositorio/public/upload/repositorio/DGAyF/2025/scp/fracc_XVII/vacante_2025.pdf" TargetMode="External"/><Relationship Id="rId15" Type="http://schemas.openxmlformats.org/officeDocument/2006/relationships/hyperlink" Target="https://transparencia.finanzas.cdmx.gob.mx/repositorio/public/upload/repositorio/DGAyF/2025/scp/fracc_XVII/F17_2025_sanciones.pdf" TargetMode="External"/><Relationship Id="rId23" Type="http://schemas.openxmlformats.org/officeDocument/2006/relationships/hyperlink" Target="https://transparencia.finanzas.cdmx.gob.mx/repositorio/public/upload/repositorio/DGAyF/2025/scp/fracc_XVII/F17_2025_sanciones.pdf" TargetMode="External"/><Relationship Id="rId10" Type="http://schemas.openxmlformats.org/officeDocument/2006/relationships/hyperlink" Target="https://transparencia.finanzas.cdmx.gob.mx/repositorio/public/upload/repositorio/DGAyF/2025/scp/fracc_XVII_perfiles/F17_2025_perfil-Comercio.pdf" TargetMode="External"/><Relationship Id="rId19" Type="http://schemas.openxmlformats.org/officeDocument/2006/relationships/hyperlink" Target="https://transparencia.finanzas.cdmx.gob.mx/repositorio/public/upload/repositorio/DGAyF/2025/scp/fracc_XVII/F17_2025_sanciones.pdf" TargetMode="External"/><Relationship Id="rId4" Type="http://schemas.openxmlformats.org/officeDocument/2006/relationships/hyperlink" Target="https://transparencia.finanzas.cdmx.gob.mx/repositorio/public/upload/repositorio/DGAyF/2025/scp/fracc_XVII/vacante_2025.pdf" TargetMode="External"/><Relationship Id="rId9" Type="http://schemas.openxmlformats.org/officeDocument/2006/relationships/hyperlink" Target="https://transparencia.finanzas.cdmx.gob.mx/repositorio/public/upload/repositorio/DGAyF/2025/scp/fracc_XVII/vacante_2025.pdf" TargetMode="External"/><Relationship Id="rId14" Type="http://schemas.openxmlformats.org/officeDocument/2006/relationships/hyperlink" Target="https://transparencia.finanzas.cdmx.gob.mx/repositorio/public/upload/repositorio/DGAyF/2025/scp/fracc_XVII/F17_2025_sanciones.pdf" TargetMode="External"/><Relationship Id="rId22" Type="http://schemas.openxmlformats.org/officeDocument/2006/relationships/hyperlink" Target="https://transparencia.finanzas.cdmx.gob.mx/repositorio/public/upload/repositorio/DGAyF/2025/scp/fracc_XVII/F17_2025_sanciones.pdf" TargetMode="External"/><Relationship Id="rId27" Type="http://schemas.openxmlformats.org/officeDocument/2006/relationships/hyperlink" Target="https://transparencia.finanzas.cdmx.gob.mx/repositorio/public/upload/repositorio/DGAyF/2025/scp/fracc_XVII/F17_2025_san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46"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7" t="s">
        <v>35</v>
      </c>
      <c r="B6" s="8"/>
      <c r="C6" s="8"/>
      <c r="D6" s="8"/>
      <c r="E6" s="8"/>
      <c r="F6" s="8"/>
      <c r="G6" s="8"/>
      <c r="H6" s="8"/>
      <c r="I6" s="8"/>
      <c r="J6" s="8"/>
      <c r="K6" s="8"/>
      <c r="L6" s="8"/>
      <c r="M6" s="8"/>
      <c r="N6" s="8"/>
      <c r="O6" s="8"/>
      <c r="P6" s="8"/>
      <c r="Q6" s="8"/>
      <c r="R6" s="8"/>
      <c r="S6" s="8"/>
      <c r="T6" s="8"/>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2025</v>
      </c>
      <c r="B8" s="5">
        <v>45839</v>
      </c>
      <c r="C8" s="5">
        <v>45930</v>
      </c>
      <c r="D8" s="4" t="s">
        <v>83</v>
      </c>
      <c r="E8" s="4" t="s">
        <v>83</v>
      </c>
      <c r="F8" s="4" t="s">
        <v>89</v>
      </c>
      <c r="G8" s="4" t="s">
        <v>89</v>
      </c>
      <c r="H8" s="4" t="s">
        <v>89</v>
      </c>
      <c r="J8" s="10" t="s">
        <v>90</v>
      </c>
      <c r="K8" s="4" t="s">
        <v>58</v>
      </c>
      <c r="L8" s="4" t="s">
        <v>91</v>
      </c>
      <c r="M8" s="6" t="str">
        <f ca="1">HYPERLINK("#"&amp;CELL("direccion",Tabla_472796!A4),"1")</f>
        <v>1</v>
      </c>
      <c r="N8" s="6" t="s">
        <v>93</v>
      </c>
      <c r="O8" s="6" t="s">
        <v>94</v>
      </c>
      <c r="P8" t="s">
        <v>69</v>
      </c>
      <c r="Q8" s="6" t="s">
        <v>81</v>
      </c>
      <c r="R8" s="3" t="s">
        <v>82</v>
      </c>
      <c r="S8" s="5">
        <v>45930</v>
      </c>
      <c r="T8" s="11" t="s">
        <v>96</v>
      </c>
    </row>
    <row r="9" spans="1:20" x14ac:dyDescent="0.25">
      <c r="A9" s="4">
        <v>2025</v>
      </c>
      <c r="B9" s="5">
        <v>45839</v>
      </c>
      <c r="C9" s="5">
        <v>45930</v>
      </c>
      <c r="D9" s="4" t="s">
        <v>84</v>
      </c>
      <c r="E9" s="4" t="s">
        <v>84</v>
      </c>
      <c r="F9" s="4" t="s">
        <v>89</v>
      </c>
      <c r="G9" s="4" t="s">
        <v>89</v>
      </c>
      <c r="H9" s="4" t="s">
        <v>89</v>
      </c>
      <c r="J9" s="10" t="s">
        <v>90</v>
      </c>
      <c r="K9" s="4" t="s">
        <v>58</v>
      </c>
      <c r="L9" s="4" t="s">
        <v>92</v>
      </c>
      <c r="M9" s="6" t="str">
        <f ca="1">HYPERLINK("#"&amp;CELL("direccion",Tabla_472796!A7),"2")</f>
        <v>2</v>
      </c>
      <c r="N9" s="6" t="s">
        <v>95</v>
      </c>
      <c r="O9" s="6" t="s">
        <v>94</v>
      </c>
      <c r="P9" s="4" t="s">
        <v>69</v>
      </c>
      <c r="Q9" s="6" t="s">
        <v>81</v>
      </c>
      <c r="R9" s="4" t="s">
        <v>82</v>
      </c>
      <c r="S9" s="5">
        <v>45930</v>
      </c>
      <c r="T9" s="11" t="s">
        <v>96</v>
      </c>
    </row>
    <row r="10" spans="1:20" x14ac:dyDescent="0.25">
      <c r="A10" s="4">
        <v>2025</v>
      </c>
      <c r="B10" s="5">
        <v>45839</v>
      </c>
      <c r="C10" s="5">
        <v>45930</v>
      </c>
      <c r="D10" s="4" t="s">
        <v>85</v>
      </c>
      <c r="E10" s="4" t="s">
        <v>85</v>
      </c>
      <c r="F10" s="4" t="s">
        <v>89</v>
      </c>
      <c r="G10" s="4" t="s">
        <v>89</v>
      </c>
      <c r="H10" s="4" t="s">
        <v>89</v>
      </c>
      <c r="J10" s="10" t="s">
        <v>90</v>
      </c>
      <c r="K10" s="4" t="s">
        <v>58</v>
      </c>
      <c r="L10" s="4" t="s">
        <v>92</v>
      </c>
      <c r="M10" s="6" t="str">
        <f ca="1">HYPERLINK("#"&amp;CELL("direccion",Tabla_472796!A10),"3")</f>
        <v>3</v>
      </c>
      <c r="N10" s="6" t="s">
        <v>95</v>
      </c>
      <c r="O10" s="6" t="s">
        <v>94</v>
      </c>
      <c r="P10" s="4" t="s">
        <v>69</v>
      </c>
      <c r="Q10" s="6" t="s">
        <v>81</v>
      </c>
      <c r="R10" s="4" t="s">
        <v>82</v>
      </c>
      <c r="S10" s="5">
        <v>45930</v>
      </c>
      <c r="T10" s="11" t="s">
        <v>96</v>
      </c>
    </row>
    <row r="11" spans="1:20" x14ac:dyDescent="0.25">
      <c r="A11" s="4">
        <v>2025</v>
      </c>
      <c r="B11" s="5">
        <v>45839</v>
      </c>
      <c r="C11" s="5">
        <v>45930</v>
      </c>
      <c r="D11" s="4" t="s">
        <v>84</v>
      </c>
      <c r="E11" s="4" t="s">
        <v>84</v>
      </c>
      <c r="F11" s="4" t="s">
        <v>89</v>
      </c>
      <c r="G11" s="4" t="s">
        <v>89</v>
      </c>
      <c r="H11" s="4" t="s">
        <v>89</v>
      </c>
      <c r="J11" s="10" t="s">
        <v>90</v>
      </c>
      <c r="K11" s="4" t="s">
        <v>58</v>
      </c>
      <c r="L11" s="4" t="s">
        <v>91</v>
      </c>
      <c r="M11" s="6" t="str">
        <f ca="1">HYPERLINK("#"&amp;CELL("direccion",Tabla_472796!A13),"4")</f>
        <v>4</v>
      </c>
      <c r="N11" s="6" t="s">
        <v>93</v>
      </c>
      <c r="O11" s="6" t="s">
        <v>94</v>
      </c>
      <c r="P11" s="4" t="s">
        <v>69</v>
      </c>
      <c r="Q11" s="6" t="s">
        <v>81</v>
      </c>
      <c r="R11" s="4" t="s">
        <v>82</v>
      </c>
      <c r="S11" s="5">
        <v>45930</v>
      </c>
      <c r="T11" s="11" t="s">
        <v>96</v>
      </c>
    </row>
    <row r="12" spans="1:20" x14ac:dyDescent="0.25">
      <c r="A12" s="4">
        <v>2025</v>
      </c>
      <c r="B12" s="5">
        <v>45839</v>
      </c>
      <c r="C12" s="5">
        <v>45930</v>
      </c>
      <c r="D12" s="4" t="s">
        <v>86</v>
      </c>
      <c r="E12" s="4" t="s">
        <v>86</v>
      </c>
      <c r="F12" s="4" t="s">
        <v>89</v>
      </c>
      <c r="G12" s="4" t="s">
        <v>89</v>
      </c>
      <c r="H12" s="4" t="s">
        <v>89</v>
      </c>
      <c r="J12" s="10" t="s">
        <v>90</v>
      </c>
      <c r="K12" s="4" t="s">
        <v>58</v>
      </c>
      <c r="L12" s="4" t="s">
        <v>91</v>
      </c>
      <c r="M12" s="6" t="str">
        <f ca="1">HYPERLINK("#"&amp;CELL("direccion",Tabla_472796!A16),"5")</f>
        <v>5</v>
      </c>
      <c r="N12" s="6" t="s">
        <v>93</v>
      </c>
      <c r="O12" s="6" t="s">
        <v>94</v>
      </c>
      <c r="P12" s="4" t="s">
        <v>69</v>
      </c>
      <c r="Q12" s="6" t="s">
        <v>81</v>
      </c>
      <c r="R12" s="4" t="s">
        <v>82</v>
      </c>
      <c r="S12" s="5">
        <v>45930</v>
      </c>
      <c r="T12" s="11" t="s">
        <v>96</v>
      </c>
    </row>
    <row r="13" spans="1:20" x14ac:dyDescent="0.25">
      <c r="A13" s="4">
        <v>2025</v>
      </c>
      <c r="B13" s="5">
        <v>45839</v>
      </c>
      <c r="C13" s="5">
        <v>45930</v>
      </c>
      <c r="D13" s="4" t="s">
        <v>84</v>
      </c>
      <c r="E13" s="4" t="s">
        <v>84</v>
      </c>
      <c r="F13" s="4" t="s">
        <v>89</v>
      </c>
      <c r="G13" s="4" t="s">
        <v>89</v>
      </c>
      <c r="H13" s="4" t="s">
        <v>89</v>
      </c>
      <c r="J13" s="10" t="s">
        <v>90</v>
      </c>
      <c r="K13" s="4" t="s">
        <v>58</v>
      </c>
      <c r="L13" s="4" t="s">
        <v>92</v>
      </c>
      <c r="M13" s="6" t="str">
        <f ca="1">HYPERLINK("#"&amp;CELL("direccion",Tabla_472796!A19),"6")</f>
        <v>6</v>
      </c>
      <c r="N13" s="6" t="s">
        <v>95</v>
      </c>
      <c r="O13" s="6" t="s">
        <v>94</v>
      </c>
      <c r="P13" s="4" t="s">
        <v>69</v>
      </c>
      <c r="Q13" s="6" t="s">
        <v>81</v>
      </c>
      <c r="R13" s="4" t="s">
        <v>82</v>
      </c>
      <c r="S13" s="5">
        <v>45930</v>
      </c>
      <c r="T13" s="11" t="s">
        <v>96</v>
      </c>
    </row>
    <row r="14" spans="1:20" x14ac:dyDescent="0.25">
      <c r="A14" s="4">
        <v>2025</v>
      </c>
      <c r="B14" s="5">
        <v>45839</v>
      </c>
      <c r="C14" s="5">
        <v>45930</v>
      </c>
      <c r="D14" s="4" t="s">
        <v>84</v>
      </c>
      <c r="E14" s="4" t="s">
        <v>84</v>
      </c>
      <c r="F14" s="4" t="s">
        <v>89</v>
      </c>
      <c r="G14" s="4" t="s">
        <v>89</v>
      </c>
      <c r="H14" s="4" t="s">
        <v>89</v>
      </c>
      <c r="J14" s="10" t="s">
        <v>90</v>
      </c>
      <c r="K14" s="4" t="s">
        <v>58</v>
      </c>
      <c r="L14" s="4" t="s">
        <v>91</v>
      </c>
      <c r="M14" s="6" t="str">
        <f ca="1">HYPERLINK("#"&amp;CELL("direccion",Tabla_472796!A22),"7")</f>
        <v>7</v>
      </c>
      <c r="N14" s="6" t="s">
        <v>93</v>
      </c>
      <c r="O14" s="6" t="s">
        <v>94</v>
      </c>
      <c r="P14" s="4" t="s">
        <v>69</v>
      </c>
      <c r="Q14" s="6" t="s">
        <v>81</v>
      </c>
      <c r="R14" s="4" t="s">
        <v>82</v>
      </c>
      <c r="S14" s="5">
        <v>45930</v>
      </c>
      <c r="T14" s="11" t="s">
        <v>96</v>
      </c>
    </row>
    <row r="15" spans="1:20" x14ac:dyDescent="0.25">
      <c r="A15" s="4">
        <v>2025</v>
      </c>
      <c r="B15" s="5">
        <v>45839</v>
      </c>
      <c r="C15" s="5">
        <v>45930</v>
      </c>
      <c r="D15" s="4" t="s">
        <v>84</v>
      </c>
      <c r="E15" s="4" t="s">
        <v>84</v>
      </c>
      <c r="F15" s="4" t="s">
        <v>89</v>
      </c>
      <c r="G15" s="4" t="s">
        <v>89</v>
      </c>
      <c r="H15" s="4" t="s">
        <v>89</v>
      </c>
      <c r="J15" s="10" t="s">
        <v>90</v>
      </c>
      <c r="K15" s="4" t="s">
        <v>58</v>
      </c>
      <c r="L15" s="4" t="s">
        <v>91</v>
      </c>
      <c r="M15" s="6" t="str">
        <f ca="1">HYPERLINK("#"&amp;CELL("direccion",Tabla_472796!A25),"8")</f>
        <v>8</v>
      </c>
      <c r="N15" s="6" t="s">
        <v>93</v>
      </c>
      <c r="O15" s="6" t="s">
        <v>94</v>
      </c>
      <c r="P15" s="4" t="s">
        <v>69</v>
      </c>
      <c r="Q15" s="6" t="s">
        <v>81</v>
      </c>
      <c r="R15" s="4" t="s">
        <v>82</v>
      </c>
      <c r="S15" s="5">
        <v>45930</v>
      </c>
      <c r="T15" s="11" t="s">
        <v>96</v>
      </c>
    </row>
    <row r="16" spans="1:20" x14ac:dyDescent="0.25">
      <c r="A16" s="4">
        <v>2025</v>
      </c>
      <c r="B16" s="5">
        <v>45839</v>
      </c>
      <c r="C16" s="5">
        <v>45930</v>
      </c>
      <c r="D16" s="4" t="s">
        <v>84</v>
      </c>
      <c r="E16" s="4" t="s">
        <v>84</v>
      </c>
      <c r="F16" s="4" t="s">
        <v>89</v>
      </c>
      <c r="G16" s="4" t="s">
        <v>89</v>
      </c>
      <c r="H16" s="4" t="s">
        <v>89</v>
      </c>
      <c r="J16" s="10" t="s">
        <v>90</v>
      </c>
      <c r="K16" s="4" t="s">
        <v>58</v>
      </c>
      <c r="L16" s="4" t="s">
        <v>91</v>
      </c>
      <c r="M16" s="6" t="str">
        <f ca="1">HYPERLINK("#"&amp;CELL("direccion",Tabla_472796!A28),"9")</f>
        <v>9</v>
      </c>
      <c r="N16" s="6" t="s">
        <v>93</v>
      </c>
      <c r="O16" s="6" t="s">
        <v>94</v>
      </c>
      <c r="P16" s="4" t="s">
        <v>69</v>
      </c>
      <c r="Q16" s="6" t="s">
        <v>81</v>
      </c>
      <c r="R16" s="4" t="s">
        <v>82</v>
      </c>
      <c r="S16" s="5">
        <v>45930</v>
      </c>
      <c r="T16" s="11" t="s">
        <v>96</v>
      </c>
    </row>
    <row r="17" spans="1:20" x14ac:dyDescent="0.25">
      <c r="A17" s="4">
        <v>2025</v>
      </c>
      <c r="B17" s="5">
        <v>45839</v>
      </c>
      <c r="C17" s="5">
        <v>45930</v>
      </c>
      <c r="D17" s="4" t="s">
        <v>87</v>
      </c>
      <c r="E17" s="4" t="s">
        <v>87</v>
      </c>
      <c r="F17" s="4" t="s">
        <v>89</v>
      </c>
      <c r="G17" s="4" t="s">
        <v>89</v>
      </c>
      <c r="H17" s="4" t="s">
        <v>89</v>
      </c>
      <c r="J17" s="10" t="s">
        <v>90</v>
      </c>
      <c r="K17" s="4" t="s">
        <v>58</v>
      </c>
      <c r="L17" s="4" t="s">
        <v>91</v>
      </c>
      <c r="M17" s="6" t="str">
        <f ca="1">HYPERLINK("#"&amp;CELL("direccion",Tabla_472796!A31),"10")</f>
        <v>10</v>
      </c>
      <c r="N17" s="6" t="s">
        <v>93</v>
      </c>
      <c r="O17" s="6" t="s">
        <v>94</v>
      </c>
      <c r="P17" s="4" t="s">
        <v>69</v>
      </c>
      <c r="Q17" s="6" t="s">
        <v>81</v>
      </c>
      <c r="R17" s="4" t="s">
        <v>82</v>
      </c>
      <c r="S17" s="5">
        <v>45930</v>
      </c>
      <c r="T17" s="11" t="s">
        <v>96</v>
      </c>
    </row>
    <row r="18" spans="1:20" x14ac:dyDescent="0.25">
      <c r="A18" s="4">
        <v>2025</v>
      </c>
      <c r="B18" s="5">
        <v>45839</v>
      </c>
      <c r="C18" s="5">
        <v>45930</v>
      </c>
      <c r="D18" s="4" t="s">
        <v>84</v>
      </c>
      <c r="E18" s="4" t="s">
        <v>84</v>
      </c>
      <c r="F18" s="4" t="s">
        <v>89</v>
      </c>
      <c r="G18" s="4" t="s">
        <v>89</v>
      </c>
      <c r="H18" s="4" t="s">
        <v>89</v>
      </c>
      <c r="J18" s="10" t="s">
        <v>90</v>
      </c>
      <c r="K18" s="4" t="s">
        <v>58</v>
      </c>
      <c r="L18" s="4" t="s">
        <v>92</v>
      </c>
      <c r="M18" s="6" t="str">
        <f ca="1">HYPERLINK("#"&amp;CELL("direccion",Tabla_472796!A34),"11")</f>
        <v>11</v>
      </c>
      <c r="N18" s="6" t="s">
        <v>95</v>
      </c>
      <c r="O18" s="6" t="s">
        <v>94</v>
      </c>
      <c r="P18" s="4" t="s">
        <v>69</v>
      </c>
      <c r="Q18" s="6" t="s">
        <v>81</v>
      </c>
      <c r="R18" s="4" t="s">
        <v>82</v>
      </c>
      <c r="S18" s="5">
        <v>45930</v>
      </c>
      <c r="T18" s="11" t="s">
        <v>96</v>
      </c>
    </row>
    <row r="19" spans="1:20" x14ac:dyDescent="0.25">
      <c r="A19" s="4">
        <v>2025</v>
      </c>
      <c r="B19" s="5">
        <v>45839</v>
      </c>
      <c r="C19" s="5">
        <v>45930</v>
      </c>
      <c r="D19" s="4" t="s">
        <v>84</v>
      </c>
      <c r="E19" s="4" t="s">
        <v>84</v>
      </c>
      <c r="F19" s="4" t="s">
        <v>89</v>
      </c>
      <c r="G19" s="4" t="s">
        <v>89</v>
      </c>
      <c r="H19" s="4" t="s">
        <v>89</v>
      </c>
      <c r="J19" s="10" t="s">
        <v>90</v>
      </c>
      <c r="K19" s="4" t="s">
        <v>58</v>
      </c>
      <c r="L19" s="4" t="s">
        <v>91</v>
      </c>
      <c r="M19" s="6" t="str">
        <f ca="1">HYPERLINK("#"&amp;CELL("direccion",Tabla_472796!A37),"12")</f>
        <v>12</v>
      </c>
      <c r="N19" s="6" t="s">
        <v>93</v>
      </c>
      <c r="O19" s="6" t="s">
        <v>94</v>
      </c>
      <c r="P19" s="4" t="s">
        <v>69</v>
      </c>
      <c r="Q19" s="6" t="s">
        <v>81</v>
      </c>
      <c r="R19" s="4" t="s">
        <v>82</v>
      </c>
      <c r="S19" s="5">
        <v>45930</v>
      </c>
      <c r="T19" s="11" t="s">
        <v>96</v>
      </c>
    </row>
    <row r="20" spans="1:20" x14ac:dyDescent="0.25">
      <c r="A20" s="4">
        <v>2025</v>
      </c>
      <c r="B20" s="5">
        <v>45839</v>
      </c>
      <c r="C20" s="5">
        <v>45930</v>
      </c>
      <c r="D20" s="4" t="s">
        <v>84</v>
      </c>
      <c r="E20" s="4" t="s">
        <v>84</v>
      </c>
      <c r="F20" s="4" t="s">
        <v>89</v>
      </c>
      <c r="G20" s="4" t="s">
        <v>89</v>
      </c>
      <c r="H20" s="4" t="s">
        <v>89</v>
      </c>
      <c r="J20" s="10" t="s">
        <v>90</v>
      </c>
      <c r="K20" s="4" t="s">
        <v>58</v>
      </c>
      <c r="L20" s="4" t="s">
        <v>91</v>
      </c>
      <c r="M20" s="6" t="str">
        <f ca="1">HYPERLINK("#"&amp;CELL("direccion",Tabla_472796!A40),"13")</f>
        <v>13</v>
      </c>
      <c r="N20" s="6" t="s">
        <v>93</v>
      </c>
      <c r="O20" s="6" t="s">
        <v>94</v>
      </c>
      <c r="P20" s="4" t="s">
        <v>69</v>
      </c>
      <c r="Q20" s="6" t="s">
        <v>81</v>
      </c>
      <c r="R20" s="4" t="s">
        <v>82</v>
      </c>
      <c r="S20" s="5">
        <v>45930</v>
      </c>
      <c r="T20" s="11" t="s">
        <v>96</v>
      </c>
    </row>
    <row r="21" spans="1:20" x14ac:dyDescent="0.25">
      <c r="A21" s="4">
        <v>2025</v>
      </c>
      <c r="B21" s="5">
        <v>45839</v>
      </c>
      <c r="C21" s="5">
        <v>45930</v>
      </c>
      <c r="D21" s="4" t="s">
        <v>84</v>
      </c>
      <c r="E21" s="4" t="s">
        <v>84</v>
      </c>
      <c r="F21" s="4" t="s">
        <v>89</v>
      </c>
      <c r="G21" s="4" t="s">
        <v>89</v>
      </c>
      <c r="H21" s="4" t="s">
        <v>89</v>
      </c>
      <c r="J21" s="10" t="s">
        <v>90</v>
      </c>
      <c r="K21" s="4" t="s">
        <v>58</v>
      </c>
      <c r="L21" s="4" t="s">
        <v>91</v>
      </c>
      <c r="M21" s="6" t="str">
        <f ca="1">HYPERLINK("#"&amp;CELL("direccion",Tabla_472796!A43),"14")</f>
        <v>14</v>
      </c>
      <c r="N21" s="6" t="s">
        <v>93</v>
      </c>
      <c r="O21" s="6" t="s">
        <v>94</v>
      </c>
      <c r="P21" s="4" t="s">
        <v>69</v>
      </c>
      <c r="Q21" s="6" t="s">
        <v>81</v>
      </c>
      <c r="R21" s="4" t="s">
        <v>82</v>
      </c>
      <c r="S21" s="5">
        <v>45930</v>
      </c>
      <c r="T21" s="11" t="s">
        <v>96</v>
      </c>
    </row>
    <row r="22" spans="1:20" x14ac:dyDescent="0.25">
      <c r="A22" s="4">
        <v>2025</v>
      </c>
      <c r="B22" s="5">
        <v>45839</v>
      </c>
      <c r="C22" s="5">
        <v>45930</v>
      </c>
      <c r="D22" s="4" t="s">
        <v>88</v>
      </c>
      <c r="E22" s="4" t="s">
        <v>88</v>
      </c>
      <c r="F22" s="4" t="s">
        <v>89</v>
      </c>
      <c r="G22" s="4" t="s">
        <v>89</v>
      </c>
      <c r="H22" s="4" t="s">
        <v>89</v>
      </c>
      <c r="J22" s="10" t="s">
        <v>90</v>
      </c>
      <c r="K22" s="4" t="s">
        <v>58</v>
      </c>
      <c r="L22" s="4" t="s">
        <v>92</v>
      </c>
      <c r="M22" s="6" t="str">
        <f ca="1">HYPERLINK("#"&amp;CELL("direccion",Tabla_472796!A46),"15")</f>
        <v>15</v>
      </c>
      <c r="N22" s="6" t="s">
        <v>95</v>
      </c>
      <c r="O22" s="6" t="s">
        <v>94</v>
      </c>
      <c r="P22" s="4" t="s">
        <v>69</v>
      </c>
      <c r="Q22" s="6" t="s">
        <v>81</v>
      </c>
      <c r="R22" s="4" t="s">
        <v>82</v>
      </c>
      <c r="S22" s="5">
        <v>45930</v>
      </c>
      <c r="T22" s="11" t="s">
        <v>96</v>
      </c>
    </row>
    <row r="23" spans="1:20" x14ac:dyDescent="0.25">
      <c r="A23" s="4">
        <v>2025</v>
      </c>
      <c r="B23" s="5">
        <v>45839</v>
      </c>
      <c r="C23" s="5">
        <v>45930</v>
      </c>
      <c r="D23" s="4" t="s">
        <v>84</v>
      </c>
      <c r="E23" s="4" t="s">
        <v>84</v>
      </c>
      <c r="F23" s="4" t="s">
        <v>89</v>
      </c>
      <c r="G23" s="4" t="s">
        <v>89</v>
      </c>
      <c r="H23" s="4" t="s">
        <v>89</v>
      </c>
      <c r="J23" s="10" t="s">
        <v>90</v>
      </c>
      <c r="K23" s="4" t="s">
        <v>58</v>
      </c>
      <c r="L23" s="4" t="s">
        <v>91</v>
      </c>
      <c r="M23" s="6" t="str">
        <f ca="1">HYPERLINK("#"&amp;CELL("direccion",Tabla_472796!A49),"16")</f>
        <v>16</v>
      </c>
      <c r="N23" s="6" t="s">
        <v>93</v>
      </c>
      <c r="O23" s="6" t="s">
        <v>94</v>
      </c>
      <c r="P23" s="4" t="s">
        <v>69</v>
      </c>
      <c r="Q23" s="6" t="s">
        <v>81</v>
      </c>
      <c r="R23" s="4" t="s">
        <v>82</v>
      </c>
      <c r="S23" s="5">
        <v>45930</v>
      </c>
      <c r="T23" s="11" t="s">
        <v>96</v>
      </c>
    </row>
    <row r="24" spans="1:20" x14ac:dyDescent="0.25">
      <c r="A24" s="4">
        <v>2025</v>
      </c>
      <c r="B24" s="5">
        <v>45839</v>
      </c>
      <c r="C24" s="5">
        <v>45930</v>
      </c>
      <c r="D24" s="4" t="s">
        <v>84</v>
      </c>
      <c r="E24" s="4" t="s">
        <v>84</v>
      </c>
      <c r="F24" s="4" t="s">
        <v>89</v>
      </c>
      <c r="G24" s="4" t="s">
        <v>89</v>
      </c>
      <c r="H24" s="4" t="s">
        <v>89</v>
      </c>
      <c r="J24" s="10" t="s">
        <v>90</v>
      </c>
      <c r="K24" s="4" t="s">
        <v>58</v>
      </c>
      <c r="L24" s="4" t="s">
        <v>92</v>
      </c>
      <c r="M24" s="6" t="str">
        <f ca="1">HYPERLINK("#"&amp;CELL("direccion",Tabla_472796!A52),"17")</f>
        <v>17</v>
      </c>
      <c r="N24" s="6" t="s">
        <v>95</v>
      </c>
      <c r="O24" s="6" t="s">
        <v>94</v>
      </c>
      <c r="P24" s="4" t="s">
        <v>69</v>
      </c>
      <c r="Q24" s="6" t="s">
        <v>81</v>
      </c>
      <c r="R24" s="4" t="s">
        <v>82</v>
      </c>
      <c r="S24" s="5">
        <v>45930</v>
      </c>
      <c r="T24" s="11" t="s">
        <v>96</v>
      </c>
    </row>
    <row r="25" spans="1:20" x14ac:dyDescent="0.25">
      <c r="A25" s="4">
        <v>2025</v>
      </c>
      <c r="B25" s="5">
        <v>45839</v>
      </c>
      <c r="C25" s="5">
        <v>45930</v>
      </c>
      <c r="D25" s="4" t="s">
        <v>84</v>
      </c>
      <c r="E25" s="4" t="s">
        <v>84</v>
      </c>
      <c r="F25" s="4" t="s">
        <v>89</v>
      </c>
      <c r="G25" s="4" t="s">
        <v>89</v>
      </c>
      <c r="H25" s="4" t="s">
        <v>89</v>
      </c>
      <c r="J25" s="10" t="s">
        <v>90</v>
      </c>
      <c r="K25" s="4" t="s">
        <v>58</v>
      </c>
      <c r="L25" s="4" t="s">
        <v>92</v>
      </c>
      <c r="M25" s="6" t="str">
        <f ca="1">HYPERLINK("#"&amp;CELL("direccion",Tabla_472796!A55),"18")</f>
        <v>18</v>
      </c>
      <c r="N25" s="6" t="s">
        <v>95</v>
      </c>
      <c r="O25" s="6" t="s">
        <v>94</v>
      </c>
      <c r="P25" s="4" t="s">
        <v>69</v>
      </c>
      <c r="Q25" s="6" t="s">
        <v>81</v>
      </c>
      <c r="R25" s="4" t="s">
        <v>82</v>
      </c>
      <c r="S25" s="5">
        <v>45930</v>
      </c>
      <c r="T25" s="11" t="s">
        <v>96</v>
      </c>
    </row>
  </sheetData>
  <mergeCells count="7">
    <mergeCell ref="A6:T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P8:P201">
      <formula1>Hidden_315</formula1>
    </dataValidation>
  </dataValidations>
  <hyperlinks>
    <hyperlink ref="Q8" r:id="rId1"/>
    <hyperlink ref="O8" r:id="rId2"/>
    <hyperlink ref="N9" r:id="rId3"/>
    <hyperlink ref="N10" r:id="rId4"/>
    <hyperlink ref="N13" r:id="rId5"/>
    <hyperlink ref="N18" r:id="rId6"/>
    <hyperlink ref="N22" r:id="rId7"/>
    <hyperlink ref="N24" r:id="rId8"/>
    <hyperlink ref="N25" r:id="rId9"/>
    <hyperlink ref="O9:O25" r:id="rId10" display="https://transparencia.finanzas.cdmx.gob.mx/repositorio/public/upload/repositorio/DGAyF/2025/scp/fracc_XVII_perfiles/F17_2025_perfil-Comercio.pdf"/>
    <hyperlink ref="Q9" r:id="rId11"/>
    <hyperlink ref="Q10" r:id="rId12"/>
    <hyperlink ref="Q11" r:id="rId13"/>
    <hyperlink ref="Q12" r:id="rId14"/>
    <hyperlink ref="Q13" r:id="rId15"/>
    <hyperlink ref="Q14" r:id="rId16"/>
    <hyperlink ref="Q15" r:id="rId17"/>
    <hyperlink ref="Q16" r:id="rId18"/>
    <hyperlink ref="Q17" r:id="rId19"/>
    <hyperlink ref="Q18" r:id="rId20"/>
    <hyperlink ref="Q19" r:id="rId21"/>
    <hyperlink ref="Q20" r:id="rId22"/>
    <hyperlink ref="Q21" r:id="rId23"/>
    <hyperlink ref="Q22" r:id="rId24"/>
    <hyperlink ref="Q23" r:id="rId25"/>
    <hyperlink ref="Q24" r:id="rId26"/>
    <hyperlink ref="Q25" r:id="rId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4" sqref="A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s="4">
        <v>1</v>
      </c>
      <c r="B4" s="5" t="s">
        <v>89</v>
      </c>
      <c r="C4" s="5" t="s">
        <v>89</v>
      </c>
      <c r="D4" s="4" t="s">
        <v>89</v>
      </c>
      <c r="E4" s="4" t="s">
        <v>89</v>
      </c>
      <c r="F4" s="4" t="s">
        <v>89</v>
      </c>
    </row>
    <row r="5" spans="1:6" x14ac:dyDescent="0.25">
      <c r="A5" s="4">
        <v>1</v>
      </c>
      <c r="B5" s="5" t="s">
        <v>89</v>
      </c>
      <c r="C5" s="5" t="s">
        <v>89</v>
      </c>
      <c r="D5" s="4" t="s">
        <v>89</v>
      </c>
      <c r="E5" s="4" t="s">
        <v>89</v>
      </c>
      <c r="F5" s="4" t="s">
        <v>89</v>
      </c>
    </row>
    <row r="6" spans="1:6" x14ac:dyDescent="0.25">
      <c r="A6" s="4">
        <v>1</v>
      </c>
      <c r="B6" s="5" t="s">
        <v>89</v>
      </c>
      <c r="C6" s="5" t="s">
        <v>89</v>
      </c>
      <c r="D6" s="4" t="s">
        <v>89</v>
      </c>
      <c r="E6" s="4" t="s">
        <v>89</v>
      </c>
      <c r="F6" s="4" t="s">
        <v>89</v>
      </c>
    </row>
    <row r="7" spans="1:6" x14ac:dyDescent="0.25">
      <c r="A7" s="4">
        <v>2</v>
      </c>
      <c r="B7" s="12" t="s">
        <v>97</v>
      </c>
      <c r="C7" s="12" t="s">
        <v>97</v>
      </c>
      <c r="D7" s="4" t="s">
        <v>97</v>
      </c>
      <c r="E7" s="4" t="s">
        <v>97</v>
      </c>
      <c r="F7" s="4" t="s">
        <v>97</v>
      </c>
    </row>
    <row r="8" spans="1:6" x14ac:dyDescent="0.25">
      <c r="A8" s="4">
        <v>2</v>
      </c>
      <c r="B8" s="12" t="s">
        <v>97</v>
      </c>
      <c r="C8" s="12" t="s">
        <v>97</v>
      </c>
      <c r="D8" s="4" t="s">
        <v>97</v>
      </c>
      <c r="E8" s="4" t="s">
        <v>97</v>
      </c>
      <c r="F8" s="4" t="s">
        <v>97</v>
      </c>
    </row>
    <row r="9" spans="1:6" x14ac:dyDescent="0.25">
      <c r="A9" s="4">
        <v>2</v>
      </c>
      <c r="B9" s="12" t="s">
        <v>97</v>
      </c>
      <c r="C9" s="12" t="s">
        <v>97</v>
      </c>
      <c r="D9" s="4" t="s">
        <v>97</v>
      </c>
      <c r="E9" s="4" t="s">
        <v>97</v>
      </c>
      <c r="F9" s="4" t="s">
        <v>97</v>
      </c>
    </row>
    <row r="10" spans="1:6" x14ac:dyDescent="0.25">
      <c r="A10" s="4">
        <v>3</v>
      </c>
      <c r="B10" s="12" t="s">
        <v>97</v>
      </c>
      <c r="C10" s="12" t="s">
        <v>97</v>
      </c>
      <c r="D10" s="4" t="s">
        <v>97</v>
      </c>
      <c r="E10" s="4" t="s">
        <v>97</v>
      </c>
      <c r="F10" s="4" t="s">
        <v>97</v>
      </c>
    </row>
    <row r="11" spans="1:6" x14ac:dyDescent="0.25">
      <c r="A11" s="4">
        <v>3</v>
      </c>
      <c r="B11" s="12" t="s">
        <v>97</v>
      </c>
      <c r="C11" s="12" t="s">
        <v>97</v>
      </c>
      <c r="D11" s="4" t="s">
        <v>97</v>
      </c>
      <c r="E11" s="4" t="s">
        <v>97</v>
      </c>
      <c r="F11" s="4" t="s">
        <v>97</v>
      </c>
    </row>
    <row r="12" spans="1:6" x14ac:dyDescent="0.25">
      <c r="A12" s="4">
        <v>3</v>
      </c>
      <c r="B12" s="12" t="s">
        <v>97</v>
      </c>
      <c r="C12" s="12" t="s">
        <v>97</v>
      </c>
      <c r="D12" s="4" t="s">
        <v>97</v>
      </c>
      <c r="E12" s="4" t="s">
        <v>97</v>
      </c>
      <c r="F12" s="4" t="s">
        <v>97</v>
      </c>
    </row>
    <row r="13" spans="1:6" x14ac:dyDescent="0.25">
      <c r="A13" s="4">
        <v>4</v>
      </c>
      <c r="B13" s="5" t="s">
        <v>89</v>
      </c>
      <c r="C13" s="5" t="s">
        <v>89</v>
      </c>
      <c r="D13" s="4" t="s">
        <v>89</v>
      </c>
      <c r="E13" s="4" t="s">
        <v>89</v>
      </c>
      <c r="F13" s="4" t="s">
        <v>89</v>
      </c>
    </row>
    <row r="14" spans="1:6" x14ac:dyDescent="0.25">
      <c r="A14" s="4">
        <v>4</v>
      </c>
      <c r="B14" s="5" t="s">
        <v>89</v>
      </c>
      <c r="C14" s="5" t="s">
        <v>89</v>
      </c>
      <c r="D14" s="4" t="s">
        <v>89</v>
      </c>
      <c r="E14" s="4" t="s">
        <v>89</v>
      </c>
      <c r="F14" s="4" t="s">
        <v>89</v>
      </c>
    </row>
    <row r="15" spans="1:6" x14ac:dyDescent="0.25">
      <c r="A15" s="4">
        <v>4</v>
      </c>
      <c r="B15" s="5" t="s">
        <v>89</v>
      </c>
      <c r="C15" s="5" t="s">
        <v>89</v>
      </c>
      <c r="D15" s="4" t="s">
        <v>89</v>
      </c>
      <c r="E15" s="4" t="s">
        <v>89</v>
      </c>
      <c r="F15" s="4" t="s">
        <v>89</v>
      </c>
    </row>
    <row r="16" spans="1:6" x14ac:dyDescent="0.25">
      <c r="A16" s="4">
        <v>5</v>
      </c>
      <c r="B16" s="5" t="s">
        <v>89</v>
      </c>
      <c r="C16" s="5" t="s">
        <v>89</v>
      </c>
      <c r="D16" s="4" t="s">
        <v>89</v>
      </c>
      <c r="E16" s="4" t="s">
        <v>89</v>
      </c>
      <c r="F16" s="4" t="s">
        <v>89</v>
      </c>
    </row>
    <row r="17" spans="1:6" x14ac:dyDescent="0.25">
      <c r="A17" s="4">
        <v>5</v>
      </c>
      <c r="B17" s="5" t="s">
        <v>89</v>
      </c>
      <c r="C17" s="5" t="s">
        <v>89</v>
      </c>
      <c r="D17" s="4" t="s">
        <v>89</v>
      </c>
      <c r="E17" s="4" t="s">
        <v>89</v>
      </c>
      <c r="F17" s="4" t="s">
        <v>89</v>
      </c>
    </row>
    <row r="18" spans="1:6" x14ac:dyDescent="0.25">
      <c r="A18" s="4">
        <v>5</v>
      </c>
      <c r="B18" s="5" t="s">
        <v>89</v>
      </c>
      <c r="C18" s="5" t="s">
        <v>89</v>
      </c>
      <c r="D18" s="4" t="s">
        <v>89</v>
      </c>
      <c r="E18" s="4" t="s">
        <v>89</v>
      </c>
      <c r="F18" s="4" t="s">
        <v>89</v>
      </c>
    </row>
    <row r="19" spans="1:6" x14ac:dyDescent="0.25">
      <c r="A19" s="4">
        <v>6</v>
      </c>
      <c r="B19" s="12" t="s">
        <v>97</v>
      </c>
      <c r="C19" s="12" t="s">
        <v>97</v>
      </c>
      <c r="D19" s="4" t="s">
        <v>97</v>
      </c>
      <c r="E19" s="4" t="s">
        <v>97</v>
      </c>
      <c r="F19" s="4" t="s">
        <v>97</v>
      </c>
    </row>
    <row r="20" spans="1:6" x14ac:dyDescent="0.25">
      <c r="A20" s="4">
        <v>6</v>
      </c>
      <c r="B20" s="12" t="s">
        <v>97</v>
      </c>
      <c r="C20" s="12" t="s">
        <v>97</v>
      </c>
      <c r="D20" s="4" t="s">
        <v>97</v>
      </c>
      <c r="E20" s="4" t="s">
        <v>97</v>
      </c>
      <c r="F20" s="4" t="s">
        <v>97</v>
      </c>
    </row>
    <row r="21" spans="1:6" x14ac:dyDescent="0.25">
      <c r="A21" s="4">
        <v>6</v>
      </c>
      <c r="B21" s="12" t="s">
        <v>97</v>
      </c>
      <c r="C21" s="12" t="s">
        <v>97</v>
      </c>
      <c r="D21" s="4" t="s">
        <v>97</v>
      </c>
      <c r="E21" s="4" t="s">
        <v>97</v>
      </c>
      <c r="F21" s="4" t="s">
        <v>97</v>
      </c>
    </row>
    <row r="22" spans="1:6" x14ac:dyDescent="0.25">
      <c r="A22" s="4">
        <v>7</v>
      </c>
      <c r="B22" s="5" t="s">
        <v>89</v>
      </c>
      <c r="C22" s="5" t="s">
        <v>89</v>
      </c>
      <c r="D22" s="4" t="s">
        <v>89</v>
      </c>
      <c r="E22" s="4" t="s">
        <v>89</v>
      </c>
      <c r="F22" s="4" t="s">
        <v>89</v>
      </c>
    </row>
    <row r="23" spans="1:6" x14ac:dyDescent="0.25">
      <c r="A23" s="4">
        <v>7</v>
      </c>
      <c r="B23" s="5" t="s">
        <v>89</v>
      </c>
      <c r="C23" s="5" t="s">
        <v>89</v>
      </c>
      <c r="D23" s="4" t="s">
        <v>89</v>
      </c>
      <c r="E23" s="4" t="s">
        <v>89</v>
      </c>
      <c r="F23" s="4" t="s">
        <v>89</v>
      </c>
    </row>
    <row r="24" spans="1:6" x14ac:dyDescent="0.25">
      <c r="A24" s="4">
        <v>7</v>
      </c>
      <c r="B24" s="5" t="s">
        <v>89</v>
      </c>
      <c r="C24" s="5" t="s">
        <v>89</v>
      </c>
      <c r="D24" s="4" t="s">
        <v>89</v>
      </c>
      <c r="E24" s="4" t="s">
        <v>89</v>
      </c>
      <c r="F24" s="4" t="s">
        <v>89</v>
      </c>
    </row>
    <row r="25" spans="1:6" x14ac:dyDescent="0.25">
      <c r="A25" s="4">
        <v>8</v>
      </c>
      <c r="B25" s="5" t="s">
        <v>89</v>
      </c>
      <c r="C25" s="5" t="s">
        <v>89</v>
      </c>
      <c r="D25" s="4" t="s">
        <v>89</v>
      </c>
      <c r="E25" s="4" t="s">
        <v>89</v>
      </c>
      <c r="F25" s="4" t="s">
        <v>89</v>
      </c>
    </row>
    <row r="26" spans="1:6" x14ac:dyDescent="0.25">
      <c r="A26" s="4">
        <v>8</v>
      </c>
      <c r="B26" s="5" t="s">
        <v>89</v>
      </c>
      <c r="C26" s="5" t="s">
        <v>89</v>
      </c>
      <c r="D26" s="4" t="s">
        <v>89</v>
      </c>
      <c r="E26" s="4" t="s">
        <v>89</v>
      </c>
      <c r="F26" s="4" t="s">
        <v>89</v>
      </c>
    </row>
    <row r="27" spans="1:6" x14ac:dyDescent="0.25">
      <c r="A27" s="4">
        <v>8</v>
      </c>
      <c r="B27" s="5" t="s">
        <v>89</v>
      </c>
      <c r="C27" s="5" t="s">
        <v>89</v>
      </c>
      <c r="D27" s="4" t="s">
        <v>89</v>
      </c>
      <c r="E27" s="4" t="s">
        <v>89</v>
      </c>
      <c r="F27" s="4" t="s">
        <v>89</v>
      </c>
    </row>
    <row r="28" spans="1:6" x14ac:dyDescent="0.25">
      <c r="A28" s="4">
        <v>9</v>
      </c>
      <c r="B28" s="5" t="s">
        <v>89</v>
      </c>
      <c r="C28" s="5" t="s">
        <v>89</v>
      </c>
      <c r="D28" s="4" t="s">
        <v>89</v>
      </c>
      <c r="E28" s="4" t="s">
        <v>89</v>
      </c>
      <c r="F28" s="4" t="s">
        <v>89</v>
      </c>
    </row>
    <row r="29" spans="1:6" x14ac:dyDescent="0.25">
      <c r="A29" s="4">
        <v>9</v>
      </c>
      <c r="B29" s="5" t="s">
        <v>89</v>
      </c>
      <c r="C29" s="5" t="s">
        <v>89</v>
      </c>
      <c r="D29" s="4" t="s">
        <v>89</v>
      </c>
      <c r="E29" s="4" t="s">
        <v>89</v>
      </c>
      <c r="F29" s="4" t="s">
        <v>89</v>
      </c>
    </row>
    <row r="30" spans="1:6" x14ac:dyDescent="0.25">
      <c r="A30" s="4">
        <v>9</v>
      </c>
      <c r="B30" s="5" t="s">
        <v>89</v>
      </c>
      <c r="C30" s="5" t="s">
        <v>89</v>
      </c>
      <c r="D30" s="4" t="s">
        <v>89</v>
      </c>
      <c r="E30" s="4" t="s">
        <v>89</v>
      </c>
      <c r="F30" s="4" t="s">
        <v>89</v>
      </c>
    </row>
    <row r="31" spans="1:6" x14ac:dyDescent="0.25">
      <c r="A31" s="4">
        <v>10</v>
      </c>
      <c r="B31" s="5" t="s">
        <v>89</v>
      </c>
      <c r="C31" s="5" t="s">
        <v>89</v>
      </c>
      <c r="D31" s="4" t="s">
        <v>89</v>
      </c>
      <c r="E31" s="4" t="s">
        <v>89</v>
      </c>
      <c r="F31" s="4" t="s">
        <v>89</v>
      </c>
    </row>
    <row r="32" spans="1:6" x14ac:dyDescent="0.25">
      <c r="A32" s="4">
        <v>10</v>
      </c>
      <c r="B32" s="5" t="s">
        <v>89</v>
      </c>
      <c r="C32" s="5" t="s">
        <v>89</v>
      </c>
      <c r="D32" s="4" t="s">
        <v>89</v>
      </c>
      <c r="E32" s="4" t="s">
        <v>89</v>
      </c>
      <c r="F32" s="4" t="s">
        <v>89</v>
      </c>
    </row>
    <row r="33" spans="1:6" x14ac:dyDescent="0.25">
      <c r="A33" s="4">
        <v>10</v>
      </c>
      <c r="B33" s="5" t="s">
        <v>89</v>
      </c>
      <c r="C33" s="5" t="s">
        <v>89</v>
      </c>
      <c r="D33" s="4" t="s">
        <v>89</v>
      </c>
      <c r="E33" s="4" t="s">
        <v>89</v>
      </c>
      <c r="F33" s="4" t="s">
        <v>89</v>
      </c>
    </row>
    <row r="34" spans="1:6" x14ac:dyDescent="0.25">
      <c r="A34" s="4">
        <v>11</v>
      </c>
      <c r="B34" s="12" t="s">
        <v>97</v>
      </c>
      <c r="C34" s="12" t="s">
        <v>97</v>
      </c>
      <c r="D34" s="4" t="s">
        <v>97</v>
      </c>
      <c r="E34" s="4" t="s">
        <v>97</v>
      </c>
      <c r="F34" s="4" t="s">
        <v>97</v>
      </c>
    </row>
    <row r="35" spans="1:6" x14ac:dyDescent="0.25">
      <c r="A35" s="4">
        <v>11</v>
      </c>
      <c r="B35" s="12" t="s">
        <v>97</v>
      </c>
      <c r="C35" s="12" t="s">
        <v>97</v>
      </c>
      <c r="D35" s="4" t="s">
        <v>97</v>
      </c>
      <c r="E35" s="4" t="s">
        <v>97</v>
      </c>
      <c r="F35" s="4" t="s">
        <v>97</v>
      </c>
    </row>
    <row r="36" spans="1:6" x14ac:dyDescent="0.25">
      <c r="A36" s="4">
        <v>11</v>
      </c>
      <c r="B36" s="12" t="s">
        <v>97</v>
      </c>
      <c r="C36" s="12" t="s">
        <v>97</v>
      </c>
      <c r="D36" s="4" t="s">
        <v>97</v>
      </c>
      <c r="E36" s="4" t="s">
        <v>97</v>
      </c>
      <c r="F36" s="4" t="s">
        <v>97</v>
      </c>
    </row>
    <row r="37" spans="1:6" x14ac:dyDescent="0.25">
      <c r="A37" s="4">
        <v>12</v>
      </c>
      <c r="B37" s="5" t="s">
        <v>89</v>
      </c>
      <c r="C37" s="5" t="s">
        <v>89</v>
      </c>
      <c r="D37" s="4" t="s">
        <v>89</v>
      </c>
      <c r="E37" s="4" t="s">
        <v>89</v>
      </c>
      <c r="F37" s="4" t="s">
        <v>89</v>
      </c>
    </row>
    <row r="38" spans="1:6" x14ac:dyDescent="0.25">
      <c r="A38" s="4">
        <v>12</v>
      </c>
      <c r="B38" s="5" t="s">
        <v>89</v>
      </c>
      <c r="C38" s="5" t="s">
        <v>89</v>
      </c>
      <c r="D38" s="4" t="s">
        <v>89</v>
      </c>
      <c r="E38" s="4" t="s">
        <v>89</v>
      </c>
      <c r="F38" s="4" t="s">
        <v>89</v>
      </c>
    </row>
    <row r="39" spans="1:6" x14ac:dyDescent="0.25">
      <c r="A39" s="4">
        <v>12</v>
      </c>
      <c r="B39" s="5" t="s">
        <v>89</v>
      </c>
      <c r="C39" s="5" t="s">
        <v>89</v>
      </c>
      <c r="D39" s="4" t="s">
        <v>89</v>
      </c>
      <c r="E39" s="4" t="s">
        <v>89</v>
      </c>
      <c r="F39" s="4" t="s">
        <v>89</v>
      </c>
    </row>
    <row r="40" spans="1:6" x14ac:dyDescent="0.25">
      <c r="A40" s="4">
        <v>13</v>
      </c>
      <c r="B40" s="5" t="s">
        <v>89</v>
      </c>
      <c r="C40" s="5" t="s">
        <v>89</v>
      </c>
      <c r="D40" s="4" t="s">
        <v>89</v>
      </c>
      <c r="E40" s="4" t="s">
        <v>89</v>
      </c>
      <c r="F40" s="4" t="s">
        <v>89</v>
      </c>
    </row>
    <row r="41" spans="1:6" x14ac:dyDescent="0.25">
      <c r="A41" s="4">
        <v>13</v>
      </c>
      <c r="B41" s="5" t="s">
        <v>89</v>
      </c>
      <c r="C41" s="5" t="s">
        <v>89</v>
      </c>
      <c r="D41" s="4" t="s">
        <v>89</v>
      </c>
      <c r="E41" s="4" t="s">
        <v>89</v>
      </c>
      <c r="F41" s="4" t="s">
        <v>89</v>
      </c>
    </row>
    <row r="42" spans="1:6" x14ac:dyDescent="0.25">
      <c r="A42" s="4">
        <v>13</v>
      </c>
      <c r="B42" s="5" t="s">
        <v>89</v>
      </c>
      <c r="C42" s="5" t="s">
        <v>89</v>
      </c>
      <c r="D42" s="4" t="s">
        <v>89</v>
      </c>
      <c r="E42" s="4" t="s">
        <v>89</v>
      </c>
      <c r="F42" s="4" t="s">
        <v>89</v>
      </c>
    </row>
    <row r="43" spans="1:6" x14ac:dyDescent="0.25">
      <c r="A43" s="4">
        <v>14</v>
      </c>
      <c r="B43" s="5" t="s">
        <v>89</v>
      </c>
      <c r="C43" s="5" t="s">
        <v>89</v>
      </c>
      <c r="D43" s="4" t="s">
        <v>89</v>
      </c>
      <c r="E43" s="4" t="s">
        <v>89</v>
      </c>
      <c r="F43" s="4" t="s">
        <v>89</v>
      </c>
    </row>
    <row r="44" spans="1:6" x14ac:dyDescent="0.25">
      <c r="A44" s="4">
        <v>14</v>
      </c>
      <c r="B44" s="5" t="s">
        <v>89</v>
      </c>
      <c r="C44" s="5" t="s">
        <v>89</v>
      </c>
      <c r="D44" s="4" t="s">
        <v>89</v>
      </c>
      <c r="E44" s="4" t="s">
        <v>89</v>
      </c>
      <c r="F44" s="4" t="s">
        <v>89</v>
      </c>
    </row>
    <row r="45" spans="1:6" x14ac:dyDescent="0.25">
      <c r="A45" s="4">
        <v>14</v>
      </c>
      <c r="B45" s="5" t="s">
        <v>89</v>
      </c>
      <c r="C45" s="5" t="s">
        <v>89</v>
      </c>
      <c r="D45" s="4" t="s">
        <v>89</v>
      </c>
      <c r="E45" s="4" t="s">
        <v>89</v>
      </c>
      <c r="F45" s="4" t="s">
        <v>89</v>
      </c>
    </row>
    <row r="46" spans="1:6" x14ac:dyDescent="0.25">
      <c r="A46" s="4">
        <v>15</v>
      </c>
      <c r="B46" s="12" t="s">
        <v>97</v>
      </c>
      <c r="C46" s="12" t="s">
        <v>97</v>
      </c>
      <c r="D46" s="4" t="s">
        <v>97</v>
      </c>
      <c r="E46" s="4" t="s">
        <v>97</v>
      </c>
      <c r="F46" s="4" t="s">
        <v>97</v>
      </c>
    </row>
    <row r="47" spans="1:6" x14ac:dyDescent="0.25">
      <c r="A47" s="4">
        <v>15</v>
      </c>
      <c r="B47" s="12" t="s">
        <v>97</v>
      </c>
      <c r="C47" s="12" t="s">
        <v>97</v>
      </c>
      <c r="D47" s="4" t="s">
        <v>97</v>
      </c>
      <c r="E47" s="4" t="s">
        <v>97</v>
      </c>
      <c r="F47" s="4" t="s">
        <v>97</v>
      </c>
    </row>
    <row r="48" spans="1:6" x14ac:dyDescent="0.25">
      <c r="A48" s="4">
        <v>15</v>
      </c>
      <c r="B48" s="12" t="s">
        <v>97</v>
      </c>
      <c r="C48" s="12" t="s">
        <v>97</v>
      </c>
      <c r="D48" s="4" t="s">
        <v>97</v>
      </c>
      <c r="E48" s="4" t="s">
        <v>97</v>
      </c>
      <c r="F48" s="4" t="s">
        <v>97</v>
      </c>
    </row>
    <row r="49" spans="1:6" x14ac:dyDescent="0.25">
      <c r="A49" s="4">
        <v>16</v>
      </c>
      <c r="B49" s="5" t="s">
        <v>89</v>
      </c>
      <c r="C49" s="5" t="s">
        <v>89</v>
      </c>
      <c r="D49" s="4" t="s">
        <v>89</v>
      </c>
      <c r="E49" s="4" t="s">
        <v>89</v>
      </c>
      <c r="F49" s="4" t="s">
        <v>89</v>
      </c>
    </row>
    <row r="50" spans="1:6" x14ac:dyDescent="0.25">
      <c r="A50" s="4">
        <v>16</v>
      </c>
      <c r="B50" s="5" t="s">
        <v>89</v>
      </c>
      <c r="C50" s="5" t="s">
        <v>89</v>
      </c>
      <c r="D50" s="4" t="s">
        <v>89</v>
      </c>
      <c r="E50" s="4" t="s">
        <v>89</v>
      </c>
      <c r="F50" s="4" t="s">
        <v>89</v>
      </c>
    </row>
    <row r="51" spans="1:6" x14ac:dyDescent="0.25">
      <c r="A51" s="4">
        <v>16</v>
      </c>
      <c r="B51" s="5" t="s">
        <v>89</v>
      </c>
      <c r="C51" s="5" t="s">
        <v>89</v>
      </c>
      <c r="D51" s="4" t="s">
        <v>89</v>
      </c>
      <c r="E51" s="4" t="s">
        <v>89</v>
      </c>
      <c r="F51" s="4" t="s">
        <v>89</v>
      </c>
    </row>
    <row r="52" spans="1:6" x14ac:dyDescent="0.25">
      <c r="A52" s="4">
        <v>17</v>
      </c>
      <c r="B52" s="12" t="s">
        <v>97</v>
      </c>
      <c r="C52" s="12" t="s">
        <v>97</v>
      </c>
      <c r="D52" s="4" t="s">
        <v>97</v>
      </c>
      <c r="E52" s="4" t="s">
        <v>97</v>
      </c>
      <c r="F52" s="4" t="s">
        <v>97</v>
      </c>
    </row>
    <row r="53" spans="1:6" x14ac:dyDescent="0.25">
      <c r="A53" s="4">
        <v>17</v>
      </c>
      <c r="B53" s="12" t="s">
        <v>97</v>
      </c>
      <c r="C53" s="12" t="s">
        <v>97</v>
      </c>
      <c r="D53" s="4" t="s">
        <v>97</v>
      </c>
      <c r="E53" s="4" t="s">
        <v>97</v>
      </c>
      <c r="F53" s="4" t="s">
        <v>97</v>
      </c>
    </row>
    <row r="54" spans="1:6" x14ac:dyDescent="0.25">
      <c r="A54" s="4">
        <v>17</v>
      </c>
      <c r="B54" s="12" t="s">
        <v>97</v>
      </c>
      <c r="C54" s="12" t="s">
        <v>97</v>
      </c>
      <c r="D54" s="4" t="s">
        <v>97</v>
      </c>
      <c r="E54" s="4" t="s">
        <v>97</v>
      </c>
      <c r="F54" s="4" t="s">
        <v>97</v>
      </c>
    </row>
    <row r="55" spans="1:6" x14ac:dyDescent="0.25">
      <c r="A55" s="4">
        <v>18</v>
      </c>
      <c r="B55" s="12" t="s">
        <v>97</v>
      </c>
      <c r="C55" s="12" t="s">
        <v>97</v>
      </c>
      <c r="D55" s="4" t="s">
        <v>97</v>
      </c>
      <c r="E55" s="4" t="s">
        <v>97</v>
      </c>
      <c r="F55" s="4" t="s">
        <v>97</v>
      </c>
    </row>
    <row r="56" spans="1:6" x14ac:dyDescent="0.25">
      <c r="A56" s="4">
        <v>18</v>
      </c>
      <c r="B56" s="12" t="s">
        <v>97</v>
      </c>
      <c r="C56" s="12" t="s">
        <v>97</v>
      </c>
      <c r="D56" s="4" t="s">
        <v>97</v>
      </c>
      <c r="E56" s="4" t="s">
        <v>97</v>
      </c>
      <c r="F56" s="4" t="s">
        <v>97</v>
      </c>
    </row>
    <row r="57" spans="1:6" x14ac:dyDescent="0.25">
      <c r="A57" s="4">
        <v>18</v>
      </c>
      <c r="B57" s="12" t="s">
        <v>97</v>
      </c>
      <c r="C57" s="12" t="s">
        <v>97</v>
      </c>
      <c r="D57" s="4" t="s">
        <v>97</v>
      </c>
      <c r="E57" s="4" t="s">
        <v>97</v>
      </c>
      <c r="F57" s="4"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2025-09-09T20:54:11Z</dcterms:created>
  <dcterms:modified xsi:type="dcterms:W3CDTF">2025-10-10T20:34:56Z</dcterms:modified>
</cp:coreProperties>
</file>